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wsfsu01\zaop_wspolny\Archiwum\Beata\Postępowania do 130 000,-zł netto\2025\4.Pu.2025 - Dostawa środków czystości w dwóch pakietach\"/>
    </mc:Choice>
  </mc:AlternateContent>
  <xr:revisionPtr revIDLastSave="0" documentId="13_ncr:1_{FCEC75FF-5C6D-497C-994C-6EFD5A762C0F}" xr6:coauthVersionLast="47" xr6:coauthVersionMax="47" xr10:uidLastSave="{00000000-0000-0000-0000-000000000000}"/>
  <bookViews>
    <workbookView xWindow="-120" yWindow="-120" windowWidth="29040" windowHeight="15720" xr2:uid="{79317BE0-760F-4847-8DA7-E045E10D3DE3}"/>
  </bookViews>
  <sheets>
    <sheet name="Pakiet Nr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8" i="1"/>
  <c r="L10" i="1"/>
  <c r="M10" i="1" s="1"/>
  <c r="N10" i="1" s="1"/>
  <c r="H10" i="1"/>
  <c r="L9" i="1"/>
  <c r="M9" i="1" s="1"/>
  <c r="N9" i="1" s="1"/>
  <c r="H9" i="1"/>
  <c r="I9" i="1" s="1"/>
  <c r="J9" i="1" s="1"/>
  <c r="L8" i="1"/>
  <c r="M8" i="1" s="1"/>
  <c r="N8" i="1" s="1"/>
  <c r="H8" i="1"/>
  <c r="L7" i="1"/>
  <c r="M7" i="1" s="1"/>
  <c r="N7" i="1" s="1"/>
  <c r="H7" i="1"/>
  <c r="I7" i="1" s="1"/>
  <c r="J7" i="1" s="1"/>
  <c r="L6" i="1"/>
  <c r="L11" i="1" s="1"/>
  <c r="H6" i="1"/>
  <c r="I6" i="1" s="1"/>
  <c r="I10" i="1" l="1"/>
  <c r="J10" i="1" s="1"/>
  <c r="M6" i="1"/>
  <c r="J6" i="1"/>
  <c r="H11" i="1"/>
  <c r="I8" i="1"/>
  <c r="J8" i="1" s="1"/>
  <c r="I12" i="1" l="1"/>
  <c r="J13" i="1" s="1"/>
  <c r="M12" i="1"/>
  <c r="N6" i="1"/>
  <c r="N13" i="1" s="1"/>
</calcChain>
</file>

<file path=xl/sharedStrings.xml><?xml version="1.0" encoding="utf-8"?>
<sst xmlns="http://schemas.openxmlformats.org/spreadsheetml/2006/main" count="58" uniqueCount="44">
  <si>
    <t>L.p.</t>
  </si>
  <si>
    <t>Nazwa asortymentu</t>
  </si>
  <si>
    <t>Wielkość opakowania jednostkowego</t>
  </si>
  <si>
    <t>Jednostka miary</t>
  </si>
  <si>
    <t>Ilość opakowań / szt.</t>
  </si>
  <si>
    <t>Cena jednostkowa netto</t>
  </si>
  <si>
    <t>Wartość netto</t>
  </si>
  <si>
    <t>Kwota podatku VAT</t>
  </si>
  <si>
    <t>Wartość brutto</t>
  </si>
  <si>
    <t>A</t>
  </si>
  <si>
    <t>B</t>
  </si>
  <si>
    <t>C</t>
  </si>
  <si>
    <t>D</t>
  </si>
  <si>
    <t>E</t>
  </si>
  <si>
    <t>F</t>
  </si>
  <si>
    <t>G</t>
  </si>
  <si>
    <t>H=(F*G)</t>
  </si>
  <si>
    <t>I</t>
  </si>
  <si>
    <t>J=(H+I)</t>
  </si>
  <si>
    <t>1.</t>
  </si>
  <si>
    <t>MGOSP-33424</t>
  </si>
  <si>
    <t xml:space="preserve">Płyn do mycia sanitariatów (koncentrat) </t>
  </si>
  <si>
    <t>1 op. = 10l</t>
  </si>
  <si>
    <t>opak.</t>
  </si>
  <si>
    <t>2.</t>
  </si>
  <si>
    <t>MGOSP-33425</t>
  </si>
  <si>
    <t>Płyn do podłóg (koncentrat)</t>
  </si>
  <si>
    <t>3.</t>
  </si>
  <si>
    <t>MGOSP-33426</t>
  </si>
  <si>
    <t>Płyn do mycia delikatnych powierzchni (koncentrat)</t>
  </si>
  <si>
    <t>4.</t>
  </si>
  <si>
    <t>MGOSP-33427</t>
  </si>
  <si>
    <t>Płyn do mycjia ślinie zabrudzonych powierzchni (koncentrat)</t>
  </si>
  <si>
    <t>5.</t>
  </si>
  <si>
    <t>Razem wartość netto</t>
  </si>
  <si>
    <t>Razem kwota podatku VAT</t>
  </si>
  <si>
    <t>Razem wartość brutto</t>
  </si>
  <si>
    <t>ARKUSZ ASORTYMENTOWO-CENOWY - Pakiet Nr 1</t>
  </si>
  <si>
    <t>………………………………….</t>
  </si>
  <si>
    <t>data i podpis Wykonawcy</t>
  </si>
  <si>
    <t>Załącznik Nr 1 do Zaproszenia do złożenia ostatecznej oferty - 4.Pu.2025</t>
  </si>
  <si>
    <t>Dzierżawa dozownika do rozcieńczania chemii na cztery produkty z możliwością ciągłego dozowania roztworu roboczego (koncentrat) wraz z wanną pod karnistry z roztworem</t>
  </si>
  <si>
    <t>szt.</t>
  </si>
  <si>
    <t>Indeks materiałowy Zamawiającego (nie zmieniać)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</si>
</sst>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\ &quot;zł&quot;"/>
    <numFmt numFmtId="166" formatCode="#,##0.00\ _z_ł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2" fontId="5" fillId="0" borderId="5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165" fontId="5" fillId="0" borderId="12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165" fontId="5" fillId="0" borderId="13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DDA9A-6F1C-441D-A964-49A1370F4B67}">
  <sheetPr>
    <pageSetUpPr fitToPage="1"/>
  </sheetPr>
  <dimension ref="A1:N20"/>
  <sheetViews>
    <sheetView tabSelected="1" workbookViewId="0">
      <selection activeCell="H10" sqref="H10"/>
    </sheetView>
  </sheetViews>
  <sheetFormatPr defaultRowHeight="15" x14ac:dyDescent="0.25"/>
  <cols>
    <col min="1" max="1" width="4.7109375" bestFit="1" customWidth="1"/>
    <col min="2" max="2" width="19.5703125" bestFit="1" customWidth="1"/>
    <col min="3" max="3" width="30.7109375" customWidth="1"/>
    <col min="4" max="4" width="15.28515625" bestFit="1" customWidth="1"/>
    <col min="5" max="5" width="10.7109375" bestFit="1" customWidth="1"/>
    <col min="6" max="6" width="11.42578125" bestFit="1" customWidth="1"/>
    <col min="7" max="7" width="12.7109375" bestFit="1" customWidth="1"/>
    <col min="8" max="8" width="14.28515625" bestFit="1" customWidth="1"/>
    <col min="9" max="9" width="26.28515625" bestFit="1" customWidth="1"/>
    <col min="10" max="10" width="15.140625" bestFit="1" customWidth="1"/>
    <col min="12" max="13" width="11.140625" bestFit="1" customWidth="1"/>
    <col min="14" max="14" width="12.28515625" bestFit="1" customWidth="1"/>
  </cols>
  <sheetData>
    <row r="1" spans="1:14" x14ac:dyDescent="0.25">
      <c r="A1" s="2"/>
      <c r="B1" s="2"/>
      <c r="C1" s="2"/>
      <c r="D1" s="2"/>
      <c r="E1" s="2"/>
      <c r="F1" s="4"/>
      <c r="G1" s="6" t="s">
        <v>40</v>
      </c>
      <c r="H1" s="6"/>
      <c r="I1" s="6"/>
      <c r="J1" s="6"/>
      <c r="K1" s="6"/>
      <c r="L1" s="6"/>
      <c r="M1" s="6"/>
      <c r="N1" s="6"/>
    </row>
    <row r="2" spans="1:14" ht="15.75" x14ac:dyDescent="0.25">
      <c r="A2" s="5" t="s">
        <v>37</v>
      </c>
      <c r="B2" s="5"/>
      <c r="C2" s="5"/>
      <c r="D2" s="5"/>
      <c r="E2" s="5"/>
      <c r="F2" s="5"/>
      <c r="G2" s="5"/>
      <c r="H2" s="5"/>
      <c r="I2" s="5"/>
      <c r="J2" s="5"/>
    </row>
    <row r="3" spans="1:14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</row>
    <row r="4" spans="1:14" ht="60.75" thickBot="1" x14ac:dyDescent="0.3">
      <c r="A4" s="18" t="s">
        <v>0</v>
      </c>
      <c r="B4" s="19" t="s">
        <v>43</v>
      </c>
      <c r="C4" s="19" t="s">
        <v>1</v>
      </c>
      <c r="D4" s="19" t="s">
        <v>2</v>
      </c>
      <c r="E4" s="19" t="s">
        <v>3</v>
      </c>
      <c r="F4" s="19" t="s">
        <v>4</v>
      </c>
      <c r="G4" s="20" t="s">
        <v>5</v>
      </c>
      <c r="H4" s="21" t="s">
        <v>6</v>
      </c>
      <c r="I4" s="19" t="s">
        <v>7</v>
      </c>
      <c r="J4" s="22" t="s">
        <v>8</v>
      </c>
      <c r="K4" s="23" t="s">
        <v>5</v>
      </c>
      <c r="L4" s="21" t="s">
        <v>6</v>
      </c>
      <c r="M4" s="19" t="s">
        <v>7</v>
      </c>
      <c r="N4" s="22" t="s">
        <v>8</v>
      </c>
    </row>
    <row r="5" spans="1:14" ht="15.75" thickBot="1" x14ac:dyDescent="0.3">
      <c r="A5" s="18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14</v>
      </c>
      <c r="G5" s="20" t="s">
        <v>15</v>
      </c>
      <c r="H5" s="19" t="s">
        <v>16</v>
      </c>
      <c r="I5" s="19" t="s">
        <v>17</v>
      </c>
      <c r="J5" s="19" t="s">
        <v>18</v>
      </c>
      <c r="K5" s="23" t="s">
        <v>15</v>
      </c>
      <c r="L5" s="19" t="s">
        <v>16</v>
      </c>
      <c r="M5" s="19" t="s">
        <v>17</v>
      </c>
      <c r="N5" s="19" t="s">
        <v>18</v>
      </c>
    </row>
    <row r="6" spans="1:14" ht="28.5" x14ac:dyDescent="0.25">
      <c r="A6" s="9" t="s">
        <v>19</v>
      </c>
      <c r="B6" s="9" t="s">
        <v>20</v>
      </c>
      <c r="C6" s="25" t="s">
        <v>21</v>
      </c>
      <c r="D6" s="9" t="s">
        <v>22</v>
      </c>
      <c r="E6" s="10" t="s">
        <v>23</v>
      </c>
      <c r="F6" s="9">
        <v>30</v>
      </c>
      <c r="G6" s="26">
        <v>157</v>
      </c>
      <c r="H6" s="27">
        <f>G6*F6</f>
        <v>4710</v>
      </c>
      <c r="I6" s="27">
        <f>H6*0.23</f>
        <v>1083.3</v>
      </c>
      <c r="J6" s="27">
        <f>H6+I6</f>
        <v>5793.3</v>
      </c>
      <c r="K6" s="27">
        <v>105.49</v>
      </c>
      <c r="L6" s="27">
        <f>K6*F6</f>
        <v>3164.7</v>
      </c>
      <c r="M6" s="27">
        <f>L6*0.23</f>
        <v>727.88099999999997</v>
      </c>
      <c r="N6" s="27">
        <f>M6+L6</f>
        <v>3892.5809999999997</v>
      </c>
    </row>
    <row r="7" spans="1:14" x14ac:dyDescent="0.25">
      <c r="A7" s="7" t="s">
        <v>24</v>
      </c>
      <c r="B7" s="7" t="s">
        <v>25</v>
      </c>
      <c r="C7" s="8" t="s">
        <v>26</v>
      </c>
      <c r="D7" s="7" t="s">
        <v>22</v>
      </c>
      <c r="E7" s="24" t="s">
        <v>23</v>
      </c>
      <c r="F7" s="7">
        <v>30</v>
      </c>
      <c r="G7" s="11">
        <v>76</v>
      </c>
      <c r="H7" s="12">
        <f>G7*F7</f>
        <v>2280</v>
      </c>
      <c r="I7" s="12">
        <f>H7*0.23</f>
        <v>524.4</v>
      </c>
      <c r="J7" s="12">
        <f>H7+I7</f>
        <v>2804.4</v>
      </c>
      <c r="K7" s="12">
        <v>68.44</v>
      </c>
      <c r="L7" s="12">
        <f>K7*F7</f>
        <v>2053.1999999999998</v>
      </c>
      <c r="M7" s="12">
        <f>L7*0.23</f>
        <v>472.23599999999999</v>
      </c>
      <c r="N7" s="12">
        <f>M7+L7</f>
        <v>2525.4359999999997</v>
      </c>
    </row>
    <row r="8" spans="1:14" ht="28.5" x14ac:dyDescent="0.25">
      <c r="A8" s="7" t="s">
        <v>27</v>
      </c>
      <c r="B8" s="7" t="s">
        <v>28</v>
      </c>
      <c r="C8" s="8" t="s">
        <v>29</v>
      </c>
      <c r="D8" s="7" t="s">
        <v>22</v>
      </c>
      <c r="E8" s="24" t="s">
        <v>23</v>
      </c>
      <c r="F8" s="7">
        <v>30</v>
      </c>
      <c r="G8" s="11">
        <v>76</v>
      </c>
      <c r="H8" s="12">
        <f>G8*F8</f>
        <v>2280</v>
      </c>
      <c r="I8" s="12">
        <f>H8*0.23</f>
        <v>524.4</v>
      </c>
      <c r="J8" s="12">
        <f>H8+I8</f>
        <v>2804.4</v>
      </c>
      <c r="K8" s="12">
        <v>69.62</v>
      </c>
      <c r="L8" s="12">
        <f>K8*F8</f>
        <v>2088.6000000000004</v>
      </c>
      <c r="M8" s="12">
        <f>L8*0.23</f>
        <v>480.3780000000001</v>
      </c>
      <c r="N8" s="12">
        <f>M8+L8</f>
        <v>2568.9780000000005</v>
      </c>
    </row>
    <row r="9" spans="1:14" ht="42.75" x14ac:dyDescent="0.25">
      <c r="A9" s="7" t="s">
        <v>30</v>
      </c>
      <c r="B9" s="7" t="s">
        <v>31</v>
      </c>
      <c r="C9" s="8" t="s">
        <v>32</v>
      </c>
      <c r="D9" s="7" t="s">
        <v>22</v>
      </c>
      <c r="E9" s="24" t="s">
        <v>23</v>
      </c>
      <c r="F9" s="7">
        <v>30</v>
      </c>
      <c r="G9" s="11">
        <v>78</v>
      </c>
      <c r="H9" s="12">
        <f>G9*F9</f>
        <v>2340</v>
      </c>
      <c r="I9" s="12">
        <f>H9*0.23</f>
        <v>538.20000000000005</v>
      </c>
      <c r="J9" s="12">
        <f>H9+I9</f>
        <v>2878.2</v>
      </c>
      <c r="K9" s="12">
        <v>82.75</v>
      </c>
      <c r="L9" s="12">
        <f>K9*F9</f>
        <v>2482.5</v>
      </c>
      <c r="M9" s="12">
        <f>L9*0.23</f>
        <v>570.97500000000002</v>
      </c>
      <c r="N9" s="12">
        <f>M9+L9</f>
        <v>3053.4749999999999</v>
      </c>
    </row>
    <row r="10" spans="1:14" ht="100.5" thickBot="1" x14ac:dyDescent="0.3">
      <c r="A10" s="13" t="s">
        <v>33</v>
      </c>
      <c r="B10" s="13"/>
      <c r="C10" s="14" t="s">
        <v>41</v>
      </c>
      <c r="D10" s="13"/>
      <c r="E10" s="15" t="s">
        <v>42</v>
      </c>
      <c r="F10" s="13">
        <v>4</v>
      </c>
      <c r="G10" s="16">
        <v>0</v>
      </c>
      <c r="H10" s="17">
        <f>G10*F10</f>
        <v>0</v>
      </c>
      <c r="I10" s="12">
        <f>H10*0.23</f>
        <v>0</v>
      </c>
      <c r="J10" s="12">
        <f>H10+I10</f>
        <v>0</v>
      </c>
      <c r="K10" s="12">
        <v>5</v>
      </c>
      <c r="L10" s="17">
        <f>K10*F10</f>
        <v>20</v>
      </c>
      <c r="M10" s="12">
        <f>L10*0.23</f>
        <v>4.6000000000000005</v>
      </c>
      <c r="N10" s="12">
        <f>M10+L10</f>
        <v>24.6</v>
      </c>
    </row>
    <row r="11" spans="1:14" ht="15.75" thickBot="1" x14ac:dyDescent="0.3">
      <c r="A11" s="30" t="s">
        <v>34</v>
      </c>
      <c r="B11" s="31"/>
      <c r="C11" s="31"/>
      <c r="D11" s="31"/>
      <c r="E11" s="31"/>
      <c r="F11" s="31"/>
      <c r="G11" s="32"/>
      <c r="H11" s="29">
        <f>SUM(H6:H10)</f>
        <v>11610</v>
      </c>
      <c r="I11" s="33"/>
      <c r="J11" s="12"/>
      <c r="K11" s="34"/>
      <c r="L11" s="29">
        <f>SUM(L6:L10)</f>
        <v>9809</v>
      </c>
      <c r="M11" s="33"/>
      <c r="N11" s="12"/>
    </row>
    <row r="12" spans="1:14" ht="15.75" thickBot="1" x14ac:dyDescent="0.3">
      <c r="A12" s="30" t="s">
        <v>35</v>
      </c>
      <c r="B12" s="31"/>
      <c r="C12" s="31"/>
      <c r="D12" s="31"/>
      <c r="E12" s="31"/>
      <c r="F12" s="31"/>
      <c r="G12" s="31"/>
      <c r="H12" s="32"/>
      <c r="I12" s="29">
        <f>H11*0.23</f>
        <v>2670.3</v>
      </c>
      <c r="J12" s="33"/>
      <c r="K12" s="12"/>
      <c r="L12" s="35"/>
      <c r="M12" s="29">
        <f>SUM(M6:M10)</f>
        <v>2256.0700000000002</v>
      </c>
      <c r="N12" s="36"/>
    </row>
    <row r="13" spans="1:14" ht="15.75" thickBot="1" x14ac:dyDescent="0.3">
      <c r="A13" s="30" t="s">
        <v>36</v>
      </c>
      <c r="B13" s="31"/>
      <c r="C13" s="31"/>
      <c r="D13" s="31"/>
      <c r="E13" s="31"/>
      <c r="F13" s="31"/>
      <c r="G13" s="31"/>
      <c r="H13" s="31"/>
      <c r="I13" s="32"/>
      <c r="J13" s="29">
        <f>H11+I12</f>
        <v>14280.3</v>
      </c>
      <c r="K13" s="28"/>
      <c r="L13" s="12"/>
      <c r="M13" s="35"/>
      <c r="N13" s="29">
        <f>SUM(N6:N10)</f>
        <v>12065.070000000002</v>
      </c>
    </row>
    <row r="17" spans="8:12" x14ac:dyDescent="0.25">
      <c r="H17" s="37">
        <f>H11+L11</f>
        <v>21419</v>
      </c>
    </row>
    <row r="18" spans="8:12" x14ac:dyDescent="0.25">
      <c r="H18" s="37">
        <f>H17/2</f>
        <v>10709.5</v>
      </c>
    </row>
    <row r="19" spans="8:12" x14ac:dyDescent="0.25">
      <c r="J19" s="1"/>
      <c r="L19" s="1" t="s">
        <v>38</v>
      </c>
    </row>
    <row r="20" spans="8:12" x14ac:dyDescent="0.25">
      <c r="J20" s="1"/>
      <c r="L20" s="1" t="s">
        <v>39</v>
      </c>
    </row>
  </sheetData>
  <mergeCells count="5">
    <mergeCell ref="G1:N1"/>
    <mergeCell ref="A11:G11"/>
    <mergeCell ref="A12:H12"/>
    <mergeCell ref="A13:I13"/>
    <mergeCell ref="A2:J2"/>
  </mergeCells>
  <pageMargins left="0.25" right="0.25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Urszula Ziejka</dc:creator>
  <cp:lastModifiedBy>Urszula Ziejka</cp:lastModifiedBy>
  <cp:lastPrinted>2025-01-28T07:52:57Z</cp:lastPrinted>
  <dcterms:created xsi:type="dcterms:W3CDTF">2025-01-20T11:42:25Z</dcterms:created>
  <dcterms:modified xsi:type="dcterms:W3CDTF">2025-01-28T07:52:59Z</dcterms:modified>
</cp:coreProperties>
</file>